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851" activeTab="0"/>
  </bookViews>
  <sheets>
    <sheet name="ПП1" sheetId="1" r:id="rId1"/>
  </sheets>
  <definedNames>
    <definedName name="_in2007">"$#ССЫЛ!.$#ССЫЛ!$#ССЫЛ!"</definedName>
    <definedName name="_in2008">"$#ССЫЛ!.$#ССЫЛ!$#ССЫЛ!"</definedName>
    <definedName name="_in2009">"$#ССЫЛ!.$#ССЫЛ!$#ССЫЛ!"</definedName>
    <definedName name="_in2010">"$#ССЫЛ!.$#ССЫЛ!$#ССЫЛ!"</definedName>
    <definedName name="_in2011">"$#ССЫЛ!.$#ССЫЛ!$#ССЫЛ!"</definedName>
    <definedName name="_in2012">"$#ССЫЛ!.$#ССЫЛ!$#ССЫЛ!"</definedName>
    <definedName name="_in2013">"$#ССЫЛ!.$#ССЫЛ!$#ССЫЛ!"</definedName>
    <definedName name="_in2014">"$#ССЫЛ!.$#ССЫЛ!$#ССЫЛ!"</definedName>
    <definedName name="_in2015">"$#ССЫЛ!.$#ССЫЛ!$#ССЫЛ!"</definedName>
    <definedName name="_inf2007">"$#ССЫЛ!.$#ССЫЛ!$#ССЫЛ!"</definedName>
    <definedName name="_inf2008">"$#ССЫЛ!.$#ССЫЛ!$#ССЫЛ!"</definedName>
    <definedName name="_inf2009">"$#ССЫЛ!.$#ССЫЛ!$#ССЫЛ!"</definedName>
    <definedName name="_inf2010">"$#ССЫЛ!.$#ССЫЛ!$#ССЫЛ!"</definedName>
    <definedName name="_inf2011">"$#ССЫЛ!.$#ССЫЛ!$#ССЫЛ!"</definedName>
    <definedName name="_inf2012">"$#ССЫЛ!.$#ССЫЛ!$#ССЫЛ!"</definedName>
    <definedName name="_inf2013">"$#ССЫЛ!.$#ССЫЛ!$#ССЫЛ!"</definedName>
    <definedName name="_inf2014">"$#ССЫЛ!.$#ССЫЛ!$#ССЫЛ!"</definedName>
    <definedName name="_inf2015">"$#ССЫЛ!.$#ССЫЛ!$#ССЫЛ!"</definedName>
    <definedName name="_mm1">"'file://Ecnts4/userland/%D0%91%D0%B0%D0%BB%D0%B0%D0%BD%D1%81/An(EsMon)/SC_W/%D0%9F%D1%80%D0%BE%D0%B3%D0%BD%D0%BE%D0%B7/%D0%9F%D1%80%D0%BE%D0%B305_00(27.06).xls'#$ПРОГНОЗ_1.$A$1"</definedName>
    <definedName name="ddd">"'file://Ecnts4/userland/%D0%91%D0%B0%D0%BB%D0%B0%D0%BD%D1%81/An(EsMon)/7.02.01/SC_W/%D0%9F%D1%80%D0%BE%D0%B3%D0%BD%D0%BE%D0%B7/%D0%9F%D1%80%D0%BE%D0%B305_00(27.06).xls'#$ПРОГНОЗ_1.$A$1"</definedName>
    <definedName name="Excel_BuiltIn_Print_Area_4">#REF!</definedName>
    <definedName name="Excel_BuiltIn_Print_Titles_4">#REF!</definedName>
    <definedName name="ff">"$#ССЫЛ!.$#ССЫЛ!$#ССЫЛ!"</definedName>
    <definedName name="fffff">"'file://Ecnts4/userland/%D0%91%D0%B0%D0%BB%D0%B0%D0%BD%D1%81/An(EsMon)/7.02.01/%D0%A5%D0%B0%D0%BD%D0%BE%D0%B2%D0%B0/%D0%93%D1%80(27.07.00)5%D0%A5.xls'#$'Гр5(о)'.$D$4"</definedName>
    <definedName name="gggg">"$#ССЫЛ!.$#ССЫЛ!$#ССЫЛ!"</definedName>
    <definedName name="jjjj">"'file://Ecnts4/userland/%D0%91%D0%B0%D0%BB%D0%B0%D0%BD%D1%81/An(EsMon)/%D0%A5%D0%B0%D0%BD%D0%BE%D0%B2%D0%B0/%D0%93%D1%80(27.07.00)5%D0%A5.xls'#$'Гр5(о)'.$E$5"</definedName>
    <definedName name="ааа">"$#ССЫЛ!.$#ССЫЛ!$#ССЫЛ!"</definedName>
    <definedName name="АнМ">"'file://Hanova/ira_send/%D0%95%D0%A1%D0%9C%D0%9E%D0%9D2002/%D0%9C%D0%B0%D1%82%D0%B5%D1%80%D0%BE%D0%B2-03.01.02/%D0%91%D0%B0%D0%BB%D0%B0%D0%BD%D1%81/An(EsMon)/7.02.01/%D0%A5%D0%B0%D0%BD%D0%BE%D0%B2%D0%B0/%D0%93%D1%80(27.07.00)5%D0%A5.xls'#$'Гр5(о)'.$F$6"</definedName>
    <definedName name="вв">"'file://Hanova/ira_send/%D0%95%D0%A1%D0%9C%D0%9E%D0%9D2002/%D0%9C%D0%B0%D1%82%D0%B5%D1%80%D0%BE%D0%B2-03.01.02/%D0%91%D0%B0%D0%BB%D0%B0%D0%BD%D1%81/An(EsMon)/7.02.01/SC_W/%D0%9F%D1%80%D0%BE%D0%B3%D0%BD%D0%BE%D0%B7/%D0%9F%D1%80%D0%BE%D0%B305_00(27.06).xls'"</definedName>
    <definedName name="График">"Диагр. 4"</definedName>
    <definedName name="_xlnm.Print_Titles" localSheetId="0">'ПП1'!$4:$5</definedName>
    <definedName name="кат">"$#ССЫЛ!.$#ССЫЛ!$#ССЫЛ!"</definedName>
    <definedName name="М1">"'file://Hanova/ira_send/%D0%95%D0%A1%D0%9C%D0%9E%D0%9D2002/%D0%9C%D0%B0%D1%82%D0%B5%D1%80%D0%BE%D0%B2-03.01.02/%D0%91%D0%B0%D0%BB%D0%B0%D0%BD%D1%81/An(EsMon)/SC_W/%D0%9F%D1%80%D0%BE%D0%B3%D0%BD%D0%BE%D0%B7/%D0%9F%D1%80%D0%BE%D0%B305_00(27.06).xls'#$ПРОГНО"</definedName>
    <definedName name="Мониторинг1">"'file://Ecnts4/userland/%D0%A5%D0%B0%D0%BD%D0%BE%D0%B2%D0%B0/%D0%93%D1%80(27.07.00)5%D0%A5.xls'#$'Гр5(о)'.$D$4"</definedName>
    <definedName name="_xlnm.Print_Area" localSheetId="0">'ПП1'!$A$1:$P$19</definedName>
    <definedName name="ПОКАЗАТЕЛИ_ДОЛГОСР.ПРОГНОЗА">"'file:///C:/Users/User/%D0%9A%D1%83%D1%80%D0%B0%D0%BD%D0%BE%D0%B2/Pr(2000)Tabl/9%D0%B0%D0%BF%D1%802003/V%D1%86%D0%B5%D0%BB2.1_2002.1.04.03.xls'#$'2002(v2)'.$A$1"</definedName>
    <definedName name="пппп">"'file://Ecnts4/userland/%D0%91%D0%B0%D0%BB%D0%B0%D0%BD%D1%81/An(EsMon)/7.02.01/V%D0%95%D0%9C_2001.5.02.xls'#$'2002(v1)'.$AZ$52"</definedName>
    <definedName name="Прогноз97">"'file://Ecnts4/userland/SC_W/%D0%9F%D1%80%D0%BE%D0%B3%D0%BD%D0%BE%D0%B7/%D0%9F%D1%80%D0%BE%D0%B305_00(27.06).xls'#$ПРОГНОЗ_1.$A$1"</definedName>
    <definedName name="фф">"'file://Hanova/ira_send/%D0%95%D0%A1%D0%9C%D0%9E%D0%9D2002/%D0%9C%D0%B0%D1%82%D0%B5%D1%80%D0%BE%D0%B2-03.01.02/%D0%91%D0%B0%D0%BB%D0%B0%D0%BD%D1%81/An(EsMon)/%D0%A5%D0%B0%D0%BD%D0%BE%D0%B2%D0%B0/%D0%93%D1%80(27.07.00)5%D0%A5.xls'#$'Гр5(о)'.$A$1"</definedName>
    <definedName name="ффф">"$#ССЫЛ!.$#ССЫЛ!$#ССЫЛ!"</definedName>
  </definedNames>
  <calcPr fullCalcOnLoad="1"/>
</workbook>
</file>

<file path=xl/sharedStrings.xml><?xml version="1.0" encoding="utf-8"?>
<sst xmlns="http://schemas.openxmlformats.org/spreadsheetml/2006/main" count="88" uniqueCount="63">
  <si>
    <r>
      <t xml:space="preserve">Приложение  
к подпрограмме «Благоустройство населенных пунктов муниципального образования Рощинский сельсовет», реализуемая в рамках муниципальной программы «Обеспечение жизнедеятельности  муниципального образования Рощинский сельсовет» </t>
    </r>
    <r>
      <rPr>
        <sz val="12"/>
        <color indexed="8"/>
        <rFont val=""/>
        <family val="1"/>
      </rPr>
      <t xml:space="preserve"> </t>
    </r>
    <r>
      <rPr>
        <sz val="12"/>
        <color indexed="8"/>
        <rFont val="Times New Roman"/>
        <family val="1"/>
      </rPr>
      <t>на 2014 — 2018 годы</t>
    </r>
  </si>
  <si>
    <t>Перечень мероприятий подпрограммы «Благоустройство населенных пунктов муниципального образования Рощинский сельсовет.»
с указанием объема средств на их реализацию и ожидаемых результатов</t>
  </si>
  <si>
    <t>08</t>
  </si>
  <si>
    <t xml:space="preserve">№
п/п
</t>
  </si>
  <si>
    <t>Наименование  программы, подпрограммы</t>
  </si>
  <si>
    <t xml:space="preserve">ГРБС </t>
  </si>
  <si>
    <t>Код бюджетной классификации</t>
  </si>
  <si>
    <t>Расходы (тыс. руб.), годы</t>
  </si>
  <si>
    <t>Ожидаемый результат от реализации подпрограммного мероприятия
 (в натуральном выражении)</t>
  </si>
  <si>
    <t>ГРБС</t>
  </si>
  <si>
    <t>РзПр</t>
  </si>
  <si>
    <t>ЦСР</t>
  </si>
  <si>
    <t>ВР</t>
  </si>
  <si>
    <t>2014 год</t>
  </si>
  <si>
    <t>2015 год</t>
  </si>
  <si>
    <t>2016 год</t>
  </si>
  <si>
    <t>2017 год</t>
  </si>
  <si>
    <t>2018 год</t>
  </si>
  <si>
    <t>Итого на 
2014 -2018годы</t>
  </si>
  <si>
    <t>Цель. Создание комфортных условий проживания и отдыха населения.</t>
  </si>
  <si>
    <t>1</t>
  </si>
  <si>
    <t>Задача 1.1.Осуществление работ по ремонту и содержанию уличного освещения</t>
  </si>
  <si>
    <t>1.1.</t>
  </si>
  <si>
    <t>Содержание уличного освещения</t>
  </si>
  <si>
    <t>Бюджет муниципального образования  Рощинский сельсовет</t>
  </si>
  <si>
    <t>842</t>
  </si>
  <si>
    <t>0503</t>
  </si>
  <si>
    <t>01</t>
  </si>
  <si>
    <t>8113</t>
  </si>
  <si>
    <t>244</t>
  </si>
  <si>
    <t>улучшить освещение улиц, дорог и проездов, которое будет соответствовать  требованиям</t>
  </si>
  <si>
    <t>1.2.</t>
  </si>
  <si>
    <t>Уличного освещения</t>
  </si>
  <si>
    <t>Снизить нарушения общественного порядка, сформировать привлекательность вечернего облика улиц поселения</t>
  </si>
  <si>
    <t>2</t>
  </si>
  <si>
    <t>,</t>
  </si>
  <si>
    <t>2.1</t>
  </si>
  <si>
    <t>Обрезка старых деревьев</t>
  </si>
  <si>
    <t>8116</t>
  </si>
  <si>
    <t>Устранение аварийных ситуаций, придания зеленым насаждениям надлежащего декоративного облика</t>
  </si>
  <si>
    <t>2.2</t>
  </si>
  <si>
    <t>Ремонт памятника</t>
  </si>
  <si>
    <t>Усилить сохранность культурных памятников</t>
  </si>
  <si>
    <t>2.3</t>
  </si>
  <si>
    <t>Акарицидная обработка (уничтожение клещей)</t>
  </si>
  <si>
    <t>0909</t>
  </si>
  <si>
    <t>8118</t>
  </si>
  <si>
    <t>Снизить риск заболеваний после укусов клещей</t>
  </si>
  <si>
    <t>3</t>
  </si>
  <si>
    <t>Задача 3. Осуществление работ по ремонту и содержанию мест захоронения</t>
  </si>
  <si>
    <t>3.1</t>
  </si>
  <si>
    <t>Содержание мест захоронения</t>
  </si>
  <si>
    <t>8115</t>
  </si>
  <si>
    <t>Улучшить состояние кладбищ</t>
  </si>
  <si>
    <t>3.2</t>
  </si>
  <si>
    <t>Доставка невостребованных (безродных) трупов</t>
  </si>
  <si>
    <t>0113</t>
  </si>
  <si>
    <t>8117</t>
  </si>
  <si>
    <t>Улучшить санитарно-экологическое состояние поселков</t>
  </si>
  <si>
    <t>Итого по подпрограмме</t>
  </si>
  <si>
    <t>Глава администрации Рощинского сельсовсета</t>
  </si>
  <si>
    <t>Т.Т.Кириллова</t>
  </si>
  <si>
    <t>8103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</si>
</sst>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\ #,##0.0&quot;    &quot;;\-#,##0.0&quot;    &quot;;&quot; -&quot;#&quot;    &quot;;@\ "/>
  </numFmts>
  <fonts count="27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"/>
      <family val="1"/>
    </font>
    <font>
      <b/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4"/>
      <color indexed="8"/>
      <name val="Times New Roman"/>
      <family val="1"/>
    </font>
    <font>
      <sz val="12"/>
      <color indexed="10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44">
    <xf numFmtId="0" fontId="0" fillId="0" borderId="0" xfId="0" applyAlignment="1">
      <alignment/>
    </xf>
    <xf numFmtId="49" fontId="19" fillId="0" borderId="0" xfId="0" applyNumberFormat="1" applyFont="1" applyFill="1" applyAlignment="1">
      <alignment horizontal="center" vertical="top" wrapText="1"/>
    </xf>
    <xf numFmtId="0" fontId="19" fillId="0" borderId="0" xfId="0" applyFont="1" applyFill="1" applyAlignment="1">
      <alignment vertical="top" wrapText="1"/>
    </xf>
    <xf numFmtId="0" fontId="19" fillId="0" borderId="0" xfId="0" applyFont="1" applyFill="1" applyBorder="1" applyAlignment="1">
      <alignment horizontal="left" vertical="top" wrapText="1"/>
    </xf>
    <xf numFmtId="0" fontId="22" fillId="0" borderId="0" xfId="0" applyFont="1" applyFill="1" applyAlignment="1">
      <alignment vertical="top" wrapText="1"/>
    </xf>
    <xf numFmtId="49" fontId="22" fillId="0" borderId="0" xfId="0" applyNumberFormat="1" applyFont="1" applyFill="1" applyAlignment="1">
      <alignment horizontal="center" vertical="top" wrapText="1"/>
    </xf>
    <xf numFmtId="49" fontId="19" fillId="0" borderId="10" xfId="0" applyNumberFormat="1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vertical="top" wrapText="1"/>
    </xf>
    <xf numFmtId="49" fontId="19" fillId="0" borderId="11" xfId="0" applyNumberFormat="1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left" vertical="top" wrapText="1"/>
    </xf>
    <xf numFmtId="49" fontId="19" fillId="0" borderId="12" xfId="0" applyNumberFormat="1" applyFont="1" applyFill="1" applyBorder="1" applyAlignment="1">
      <alignment horizontal="center" vertical="top" wrapText="1"/>
    </xf>
    <xf numFmtId="0" fontId="19" fillId="0" borderId="13" xfId="0" applyFont="1" applyFill="1" applyBorder="1" applyAlignment="1">
      <alignment horizontal="center" vertical="top" wrapText="1"/>
    </xf>
    <xf numFmtId="49" fontId="24" fillId="0" borderId="14" xfId="0" applyNumberFormat="1" applyFont="1" applyFill="1" applyBorder="1" applyAlignment="1">
      <alignment horizontal="center" vertical="top" wrapText="1"/>
    </xf>
    <xf numFmtId="4" fontId="19" fillId="0" borderId="10" xfId="0" applyNumberFormat="1" applyFont="1" applyFill="1" applyBorder="1" applyAlignment="1">
      <alignment horizontal="right" vertical="top" wrapText="1"/>
    </xf>
    <xf numFmtId="0" fontId="25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vertical="top" wrapText="1"/>
    </xf>
    <xf numFmtId="0" fontId="19" fillId="0" borderId="15" xfId="0" applyFont="1" applyFill="1" applyBorder="1" applyAlignment="1">
      <alignment horizontal="left" vertical="top" wrapText="1"/>
    </xf>
    <xf numFmtId="2" fontId="19" fillId="0" borderId="10" xfId="0" applyNumberFormat="1" applyFont="1" applyFill="1" applyBorder="1" applyAlignment="1">
      <alignment horizontal="right" vertical="top" wrapText="1"/>
    </xf>
    <xf numFmtId="0" fontId="19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vertical="top" wrapText="1"/>
    </xf>
    <xf numFmtId="49" fontId="21" fillId="0" borderId="12" xfId="0" applyNumberFormat="1" applyFont="1" applyFill="1" applyBorder="1" applyAlignment="1">
      <alignment horizontal="center" vertical="top" wrapText="1"/>
    </xf>
    <xf numFmtId="0" fontId="21" fillId="0" borderId="13" xfId="0" applyFont="1" applyFill="1" applyBorder="1" applyAlignment="1">
      <alignment horizontal="center" vertical="top" wrapText="1"/>
    </xf>
    <xf numFmtId="0" fontId="21" fillId="0" borderId="14" xfId="0" applyFont="1" applyFill="1" applyBorder="1" applyAlignment="1">
      <alignment horizontal="center" vertical="top" wrapText="1"/>
    </xf>
    <xf numFmtId="4" fontId="21" fillId="0" borderId="10" xfId="0" applyNumberFormat="1" applyFont="1" applyFill="1" applyBorder="1" applyAlignment="1">
      <alignment horizontal="right" vertical="top" wrapText="1"/>
    </xf>
    <xf numFmtId="164" fontId="19" fillId="0" borderId="0" xfId="0" applyNumberFormat="1" applyFont="1" applyFill="1" applyAlignment="1">
      <alignment vertical="top" wrapText="1"/>
    </xf>
    <xf numFmtId="49" fontId="19" fillId="0" borderId="0" xfId="0" applyNumberFormat="1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vertical="top" wrapText="1"/>
    </xf>
    <xf numFmtId="0" fontId="19" fillId="0" borderId="0" xfId="0" applyFont="1" applyFill="1" applyBorder="1" applyAlignment="1">
      <alignment horizontal="center" vertical="top" wrapText="1"/>
    </xf>
    <xf numFmtId="165" fontId="19" fillId="0" borderId="0" xfId="0" applyNumberFormat="1" applyFont="1" applyFill="1" applyBorder="1" applyAlignment="1">
      <alignment horizontal="right" vertical="top" wrapText="1"/>
    </xf>
    <xf numFmtId="0" fontId="26" fillId="0" borderId="0" xfId="0" applyFont="1" applyAlignment="1">
      <alignment vertical="top" wrapText="1"/>
    </xf>
    <xf numFmtId="0" fontId="26" fillId="0" borderId="0" xfId="0" applyFont="1" applyFill="1" applyAlignment="1">
      <alignment vertical="top" wrapText="1"/>
    </xf>
    <xf numFmtId="164" fontId="26" fillId="0" borderId="0" xfId="0" applyNumberFormat="1" applyFont="1" applyFill="1" applyAlignment="1">
      <alignment vertical="top" wrapText="1"/>
    </xf>
    <xf numFmtId="0" fontId="26" fillId="0" borderId="0" xfId="0" applyFont="1" applyAlignment="1">
      <alignment horizontal="right" vertical="top" wrapText="1"/>
    </xf>
    <xf numFmtId="0" fontId="19" fillId="0" borderId="0" xfId="0" applyFont="1" applyFill="1" applyBorder="1" applyAlignment="1">
      <alignment horizontal="left" vertical="top" wrapText="1"/>
    </xf>
    <xf numFmtId="49" fontId="21" fillId="0" borderId="0" xfId="0" applyNumberFormat="1" applyFont="1" applyFill="1" applyBorder="1" applyAlignment="1">
      <alignment horizontal="center" vertical="top" wrapText="1"/>
    </xf>
    <xf numFmtId="49" fontId="19" fillId="0" borderId="10" xfId="0" applyNumberFormat="1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top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top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tabSelected="1" view="pageBreakPreview" zoomScale="77" zoomScaleNormal="85" zoomScaleSheetLayoutView="77" workbookViewId="0" topLeftCell="A2">
      <selection activeCell="W19" sqref="V19:W19"/>
    </sheetView>
  </sheetViews>
  <sheetFormatPr defaultColWidth="9.00390625" defaultRowHeight="12.75"/>
  <cols>
    <col min="1" max="1" width="7.625" style="1" customWidth="1"/>
    <col min="2" max="2" width="30.875" style="2" customWidth="1"/>
    <col min="3" max="3" width="17.625" style="2" customWidth="1"/>
    <col min="4" max="5" width="9.125" style="2" customWidth="1"/>
    <col min="6" max="6" width="4.50390625" style="2" customWidth="1"/>
    <col min="7" max="7" width="2.50390625" style="2" customWidth="1"/>
    <col min="8" max="8" width="6.875" style="2" customWidth="1"/>
    <col min="9" max="9" width="9.125" style="2" customWidth="1"/>
    <col min="10" max="10" width="14.50390625" style="2" customWidth="1"/>
    <col min="11" max="11" width="14.125" style="2" customWidth="1"/>
    <col min="12" max="14" width="14.50390625" style="2" customWidth="1"/>
    <col min="15" max="15" width="13.50390625" style="2" customWidth="1"/>
    <col min="16" max="16" width="27.125" style="2" customWidth="1"/>
    <col min="17" max="17" width="10.50390625" style="2" customWidth="1"/>
    <col min="18" max="16384" width="9.125" style="2" customWidth="1"/>
  </cols>
  <sheetData>
    <row r="1" spans="5:17" ht="90.75" customHeight="1">
      <c r="E1" s="35"/>
      <c r="F1" s="35"/>
      <c r="G1" s="35"/>
      <c r="L1" s="35" t="s">
        <v>0</v>
      </c>
      <c r="M1" s="35"/>
      <c r="N1" s="35"/>
      <c r="O1" s="35"/>
      <c r="P1" s="35"/>
      <c r="Q1" s="3"/>
    </row>
    <row r="2" spans="1:16" ht="39" customHeight="1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5:8" ht="15">
      <c r="E3" s="4"/>
      <c r="F3" s="5" t="s">
        <v>2</v>
      </c>
      <c r="G3" s="4">
        <v>1</v>
      </c>
      <c r="H3" s="4"/>
    </row>
    <row r="4" spans="1:16" ht="18" customHeight="1">
      <c r="A4" s="37" t="s">
        <v>3</v>
      </c>
      <c r="B4" s="38" t="s">
        <v>4</v>
      </c>
      <c r="C4" s="38" t="s">
        <v>5</v>
      </c>
      <c r="D4" s="38" t="s">
        <v>6</v>
      </c>
      <c r="E4" s="38"/>
      <c r="F4" s="38"/>
      <c r="G4" s="38"/>
      <c r="H4" s="38"/>
      <c r="I4" s="38"/>
      <c r="J4" s="38" t="s">
        <v>7</v>
      </c>
      <c r="K4" s="38"/>
      <c r="L4" s="38"/>
      <c r="M4" s="38"/>
      <c r="N4" s="38"/>
      <c r="O4" s="38"/>
      <c r="P4" s="38" t="s">
        <v>8</v>
      </c>
    </row>
    <row r="5" spans="1:16" ht="83.25" customHeight="1">
      <c r="A5" s="37"/>
      <c r="B5" s="38"/>
      <c r="C5" s="38"/>
      <c r="D5" s="7" t="s">
        <v>9</v>
      </c>
      <c r="E5" s="7" t="s">
        <v>10</v>
      </c>
      <c r="F5" s="38" t="s">
        <v>11</v>
      </c>
      <c r="G5" s="38"/>
      <c r="H5" s="38"/>
      <c r="I5" s="7" t="s">
        <v>12</v>
      </c>
      <c r="J5" s="7" t="s">
        <v>13</v>
      </c>
      <c r="K5" s="7" t="s">
        <v>14</v>
      </c>
      <c r="L5" s="7" t="s">
        <v>15</v>
      </c>
      <c r="M5" s="7" t="s">
        <v>16</v>
      </c>
      <c r="N5" s="7" t="s">
        <v>17</v>
      </c>
      <c r="O5" s="7" t="s">
        <v>18</v>
      </c>
      <c r="P5" s="38"/>
    </row>
    <row r="6" spans="1:16" ht="23.25" customHeight="1">
      <c r="A6" s="39" t="s">
        <v>19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</row>
    <row r="7" spans="1:16" ht="34.5" customHeight="1">
      <c r="A7" s="6" t="s">
        <v>20</v>
      </c>
      <c r="B7" s="40" t="s">
        <v>21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9"/>
    </row>
    <row r="8" spans="1:16" ht="65.25" customHeight="1">
      <c r="A8" s="10" t="s">
        <v>22</v>
      </c>
      <c r="B8" s="11" t="s">
        <v>23</v>
      </c>
      <c r="C8" s="41" t="s">
        <v>24</v>
      </c>
      <c r="D8" s="6" t="s">
        <v>25</v>
      </c>
      <c r="E8" s="6" t="s">
        <v>26</v>
      </c>
      <c r="F8" s="12" t="s">
        <v>27</v>
      </c>
      <c r="G8" s="13">
        <f>$G$3</f>
        <v>1</v>
      </c>
      <c r="H8" s="14" t="s">
        <v>28</v>
      </c>
      <c r="I8" s="6" t="s">
        <v>29</v>
      </c>
      <c r="J8" s="15">
        <v>75</v>
      </c>
      <c r="K8" s="15">
        <v>70</v>
      </c>
      <c r="L8" s="15">
        <v>40</v>
      </c>
      <c r="M8" s="15">
        <v>20</v>
      </c>
      <c r="N8" s="15">
        <v>20</v>
      </c>
      <c r="O8" s="15">
        <f>J8+K8+L8+M8+N8</f>
        <v>225</v>
      </c>
      <c r="P8" s="16" t="s">
        <v>30</v>
      </c>
    </row>
    <row r="9" spans="1:16" ht="93">
      <c r="A9" s="10" t="s">
        <v>31</v>
      </c>
      <c r="B9" s="11" t="s">
        <v>32</v>
      </c>
      <c r="C9" s="41"/>
      <c r="D9" s="6" t="s">
        <v>25</v>
      </c>
      <c r="E9" s="6" t="s">
        <v>26</v>
      </c>
      <c r="F9" s="12" t="s">
        <v>27</v>
      </c>
      <c r="G9" s="13">
        <f>$G$3</f>
        <v>1</v>
      </c>
      <c r="H9" s="14" t="s">
        <v>62</v>
      </c>
      <c r="I9" s="6" t="s">
        <v>29</v>
      </c>
      <c r="J9" s="15">
        <v>387.188</v>
      </c>
      <c r="K9" s="15">
        <v>330</v>
      </c>
      <c r="L9" s="15">
        <v>351.91</v>
      </c>
      <c r="M9" s="15">
        <v>345.2</v>
      </c>
      <c r="N9" s="15">
        <v>342.22</v>
      </c>
      <c r="O9" s="15">
        <f>J9+K9+L9+M9+N9</f>
        <v>1756.518</v>
      </c>
      <c r="P9" s="16" t="s">
        <v>33</v>
      </c>
    </row>
    <row r="10" spans="1:16" ht="15.75" customHeight="1">
      <c r="A10" s="10" t="s">
        <v>34</v>
      </c>
      <c r="B10" s="40" t="s">
        <v>35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</row>
    <row r="11" spans="1:16" ht="78">
      <c r="A11" s="10" t="s">
        <v>36</v>
      </c>
      <c r="B11" s="11" t="s">
        <v>37</v>
      </c>
      <c r="C11" s="42" t="s">
        <v>24</v>
      </c>
      <c r="D11" s="6" t="s">
        <v>25</v>
      </c>
      <c r="E11" s="6" t="s">
        <v>26</v>
      </c>
      <c r="F11" s="12" t="s">
        <v>27</v>
      </c>
      <c r="G11" s="13">
        <f>$G$3</f>
        <v>1</v>
      </c>
      <c r="H11" s="14" t="s">
        <v>38</v>
      </c>
      <c r="I11" s="6" t="s">
        <v>29</v>
      </c>
      <c r="J11" s="15">
        <v>0</v>
      </c>
      <c r="K11" s="15">
        <v>20</v>
      </c>
      <c r="L11" s="15">
        <v>10</v>
      </c>
      <c r="M11" s="15">
        <v>5</v>
      </c>
      <c r="N11" s="15">
        <v>5</v>
      </c>
      <c r="O11" s="15">
        <f>J11+K11+L11+M11+N11</f>
        <v>40</v>
      </c>
      <c r="P11" s="16" t="s">
        <v>39</v>
      </c>
    </row>
    <row r="12" spans="1:16" ht="30.75">
      <c r="A12" s="10" t="s">
        <v>40</v>
      </c>
      <c r="B12" s="11" t="s">
        <v>41</v>
      </c>
      <c r="C12" s="42"/>
      <c r="D12" s="6" t="s">
        <v>25</v>
      </c>
      <c r="E12" s="6" t="s">
        <v>26</v>
      </c>
      <c r="F12" s="12" t="s">
        <v>27</v>
      </c>
      <c r="G12" s="13">
        <f>$G$3</f>
        <v>1</v>
      </c>
      <c r="H12" s="14" t="s">
        <v>38</v>
      </c>
      <c r="I12" s="6" t="s">
        <v>29</v>
      </c>
      <c r="J12" s="15">
        <v>0</v>
      </c>
      <c r="K12" s="15">
        <v>20</v>
      </c>
      <c r="L12" s="15">
        <v>0</v>
      </c>
      <c r="M12" s="15">
        <v>0</v>
      </c>
      <c r="N12" s="15">
        <v>0</v>
      </c>
      <c r="O12" s="15">
        <f>K12+L12+M12</f>
        <v>20</v>
      </c>
      <c r="P12" s="17" t="s">
        <v>42</v>
      </c>
    </row>
    <row r="13" spans="1:16" ht="30.75">
      <c r="A13" s="10" t="s">
        <v>43</v>
      </c>
      <c r="B13" s="11" t="s">
        <v>44</v>
      </c>
      <c r="C13" s="42"/>
      <c r="D13" s="6" t="s">
        <v>25</v>
      </c>
      <c r="E13" s="6" t="s">
        <v>45</v>
      </c>
      <c r="F13" s="12" t="s">
        <v>27</v>
      </c>
      <c r="G13" s="13">
        <f>$G$3</f>
        <v>1</v>
      </c>
      <c r="H13" s="14" t="s">
        <v>46</v>
      </c>
      <c r="I13" s="6" t="s">
        <v>29</v>
      </c>
      <c r="J13" s="15">
        <v>15</v>
      </c>
      <c r="K13" s="15">
        <v>15</v>
      </c>
      <c r="L13" s="15">
        <v>15</v>
      </c>
      <c r="M13" s="15">
        <v>15</v>
      </c>
      <c r="N13" s="15">
        <v>15</v>
      </c>
      <c r="O13" s="15">
        <f>J13+K13+L13+M13+N13</f>
        <v>75</v>
      </c>
      <c r="P13" s="17" t="s">
        <v>47</v>
      </c>
    </row>
    <row r="14" spans="1:16" ht="15.75" customHeight="1">
      <c r="A14" s="10" t="s">
        <v>48</v>
      </c>
      <c r="B14" s="40" t="s">
        <v>49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</row>
    <row r="15" spans="1:16" ht="30.75">
      <c r="A15" s="10" t="s">
        <v>50</v>
      </c>
      <c r="B15" s="18" t="s">
        <v>51</v>
      </c>
      <c r="C15" s="38" t="s">
        <v>24</v>
      </c>
      <c r="D15" s="6" t="s">
        <v>25</v>
      </c>
      <c r="E15" s="6" t="s">
        <v>26</v>
      </c>
      <c r="F15" s="12" t="s">
        <v>27</v>
      </c>
      <c r="G15" s="13">
        <f>$G$3</f>
        <v>1</v>
      </c>
      <c r="H15" s="14" t="s">
        <v>52</v>
      </c>
      <c r="I15" s="6" t="s">
        <v>29</v>
      </c>
      <c r="J15" s="19">
        <v>0</v>
      </c>
      <c r="K15" s="19">
        <v>50.3</v>
      </c>
      <c r="L15" s="19">
        <v>10</v>
      </c>
      <c r="M15" s="19">
        <v>10</v>
      </c>
      <c r="N15" s="19">
        <v>10</v>
      </c>
      <c r="O15" s="19">
        <f>K15+L15+M15+N15</f>
        <v>80.3</v>
      </c>
      <c r="P15" s="20" t="s">
        <v>53</v>
      </c>
    </row>
    <row r="16" spans="1:16" ht="46.5">
      <c r="A16" s="10" t="s">
        <v>54</v>
      </c>
      <c r="B16" s="18" t="s">
        <v>55</v>
      </c>
      <c r="C16" s="38"/>
      <c r="D16" s="6" t="s">
        <v>25</v>
      </c>
      <c r="E16" s="6" t="s">
        <v>56</v>
      </c>
      <c r="F16" s="12" t="s">
        <v>27</v>
      </c>
      <c r="G16" s="13">
        <f>$G$3</f>
        <v>1</v>
      </c>
      <c r="H16" s="14" t="s">
        <v>57</v>
      </c>
      <c r="I16" s="6" t="s">
        <v>29</v>
      </c>
      <c r="J16" s="19">
        <v>2</v>
      </c>
      <c r="K16" s="19">
        <v>2</v>
      </c>
      <c r="L16" s="19">
        <v>2</v>
      </c>
      <c r="M16" s="19">
        <v>2</v>
      </c>
      <c r="N16" s="19">
        <v>2</v>
      </c>
      <c r="O16" s="19">
        <f>J16+K16+L16+M16+N16</f>
        <v>10</v>
      </c>
      <c r="P16" s="8" t="s">
        <v>58</v>
      </c>
    </row>
    <row r="17" spans="1:17" ht="15">
      <c r="A17" s="6"/>
      <c r="B17" s="21" t="s">
        <v>59</v>
      </c>
      <c r="C17" s="21"/>
      <c r="D17" s="21"/>
      <c r="E17" s="21"/>
      <c r="F17" s="22"/>
      <c r="G17" s="23"/>
      <c r="H17" s="24"/>
      <c r="I17" s="21"/>
      <c r="J17" s="25">
        <f>J8+J9+J13+J16</f>
        <v>479.188</v>
      </c>
      <c r="K17" s="25">
        <f>K8+K9+K11+K12+K13+K15+K16</f>
        <v>507.3</v>
      </c>
      <c r="L17" s="25">
        <f>L8+L9+L11+L13+L15+L16</f>
        <v>428.91</v>
      </c>
      <c r="M17" s="25">
        <f>M8+M9+M11+M13+M15+M16</f>
        <v>397.2</v>
      </c>
      <c r="N17" s="25">
        <f>N8+N9+N11+N12+N13+N15+N16</f>
        <v>394.22</v>
      </c>
      <c r="O17" s="25">
        <f>O8+O9+O11+O12+O13+O15+O16</f>
        <v>2206.818</v>
      </c>
      <c r="P17" s="9"/>
      <c r="Q17" s="26"/>
    </row>
    <row r="18" spans="1:17" ht="15">
      <c r="A18" s="27"/>
      <c r="B18" s="28"/>
      <c r="C18" s="28"/>
      <c r="D18" s="28"/>
      <c r="E18" s="28"/>
      <c r="F18" s="27"/>
      <c r="G18" s="29"/>
      <c r="H18" s="29"/>
      <c r="I18" s="28"/>
      <c r="J18" s="30"/>
      <c r="K18" s="30"/>
      <c r="L18" s="30"/>
      <c r="M18" s="30"/>
      <c r="N18" s="30"/>
      <c r="O18" s="30"/>
      <c r="P18" s="28"/>
      <c r="Q18" s="26"/>
    </row>
    <row r="19" spans="1:17" s="32" customFormat="1" ht="35.25" customHeight="1">
      <c r="A19" s="43" t="s">
        <v>60</v>
      </c>
      <c r="B19" s="43"/>
      <c r="C19" s="43"/>
      <c r="D19" s="43"/>
      <c r="E19" s="43"/>
      <c r="F19" s="43"/>
      <c r="G19" s="31"/>
      <c r="J19" s="33"/>
      <c r="K19" s="33"/>
      <c r="L19" s="33"/>
      <c r="M19" s="33"/>
      <c r="N19" s="33"/>
      <c r="O19" s="33"/>
      <c r="P19" s="34" t="s">
        <v>61</v>
      </c>
      <c r="Q19" s="31"/>
    </row>
    <row r="22" spans="10:15" ht="15">
      <c r="J22" s="26"/>
      <c r="K22" s="26"/>
      <c r="L22" s="26"/>
      <c r="M22" s="26"/>
      <c r="N22" s="26"/>
      <c r="O22" s="26"/>
    </row>
    <row r="23" spans="10:17" ht="15">
      <c r="J23" s="26"/>
      <c r="K23" s="26"/>
      <c r="L23" s="26"/>
      <c r="M23" s="26"/>
      <c r="N23" s="26"/>
      <c r="O23" s="26"/>
      <c r="Q23" s="26"/>
    </row>
  </sheetData>
  <sheetProtection selectLockedCells="1" selectUnlockedCells="1"/>
  <mergeCells count="18">
    <mergeCell ref="C11:C13"/>
    <mergeCell ref="B14:P14"/>
    <mergeCell ref="C15:C16"/>
    <mergeCell ref="A19:F19"/>
    <mergeCell ref="A6:P6"/>
    <mergeCell ref="B7:O7"/>
    <mergeCell ref="C8:C9"/>
    <mergeCell ref="B10:P10"/>
    <mergeCell ref="E1:G1"/>
    <mergeCell ref="L1:P1"/>
    <mergeCell ref="A2:P2"/>
    <mergeCell ref="A4:A5"/>
    <mergeCell ref="B4:B5"/>
    <mergeCell ref="C4:C5"/>
    <mergeCell ref="D4:I4"/>
    <mergeCell ref="J4:O4"/>
    <mergeCell ref="P4:P5"/>
    <mergeCell ref="F5:H5"/>
  </mergeCells>
  <printOptions/>
  <pageMargins left="0.39375" right="0.39375" top="0.7875" bottom="0.5902777777777778" header="0.5118055555555555" footer="0.5118055555555555"/>
  <pageSetup fitToHeight="1" fitToWidth="1" horizontalDpi="300" verticalDpi="3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2015-12-01T06:36:52Z</dcterms:modified>
  <cp:category/>
  <cp:version/>
  <cp:contentType/>
  <cp:contentStatus/>
</cp:coreProperties>
</file>